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516" windowWidth="31240" windowHeight="188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<sst xmlns="http://schemas.openxmlformats.org/spreadsheetml/2006/main" count="68" uniqueCount="65">
  <si>
    <t>Absolute row; relative column (C$2)</t>
  </si>
  <si>
    <t>Absolute row; relative column in R1C1 reference style (R2C[3])</t>
  </si>
  <si>
    <t>Absolute reference to another sheet ('EXCEL SHEET'!R2C3)</t>
  </si>
  <si>
    <t>=ISBLANK(C6)</t>
  </si>
  <si>
    <t>=ISBLANK(C7)</t>
  </si>
  <si>
    <t>=ISEVEN(C8)</t>
  </si>
  <si>
    <t>=ISEVEN(C9)</t>
  </si>
  <si>
    <t>=ISODD(C10)</t>
  </si>
  <si>
    <t>=ISODD(C11)</t>
  </si>
  <si>
    <t>=ISNUMBER(C12)</t>
  </si>
  <si>
    <t>=ISTEXT(C13)</t>
  </si>
  <si>
    <r>
      <t>=SUM(</t>
    </r>
    <r>
      <rPr>
        <b/>
        <sz val="11"/>
        <color indexed="57"/>
        <rFont val="Verdana"/>
        <family val="0"/>
      </rPr>
      <t>C8</t>
    </r>
    <r>
      <rPr>
        <b/>
        <sz val="11"/>
        <rFont val="Verdana"/>
        <family val="0"/>
      </rPr>
      <t>:CHOOSE(</t>
    </r>
    <r>
      <rPr>
        <b/>
        <sz val="11"/>
        <color indexed="14"/>
        <rFont val="Verdana"/>
        <family val="0"/>
      </rPr>
      <t>2</t>
    </r>
    <r>
      <rPr>
        <b/>
        <sz val="11"/>
        <rFont val="Verdana"/>
        <family val="0"/>
      </rPr>
      <t>,B9,</t>
    </r>
    <r>
      <rPr>
        <b/>
        <sz val="11"/>
        <color indexed="48"/>
        <rFont val="Verdana"/>
        <family val="0"/>
      </rPr>
      <t>B10</t>
    </r>
    <r>
      <rPr>
        <b/>
        <sz val="11"/>
        <rFont val="Verdana"/>
        <family val="0"/>
      </rPr>
      <t>,B11))</t>
    </r>
  </si>
  <si>
    <r>
      <t>=SUM(</t>
    </r>
    <r>
      <rPr>
        <b/>
        <sz val="11"/>
        <color indexed="57"/>
        <rFont val="Verdana"/>
        <family val="0"/>
      </rPr>
      <t>C8</t>
    </r>
    <r>
      <rPr>
        <b/>
        <sz val="11"/>
        <rFont val="Verdana"/>
        <family val="0"/>
      </rPr>
      <t>:</t>
    </r>
    <r>
      <rPr>
        <b/>
        <sz val="11"/>
        <color indexed="48"/>
        <rFont val="Verdana"/>
        <family val="0"/>
      </rPr>
      <t>B10</t>
    </r>
    <r>
      <rPr>
        <b/>
        <sz val="11"/>
        <rFont val="Verdana"/>
        <family val="0"/>
      </rPr>
      <t>)</t>
    </r>
  </si>
  <si>
    <t>Freq</t>
  </si>
  <si>
    <r>
      <t>=LOOKUP(</t>
    </r>
    <r>
      <rPr>
        <b/>
        <sz val="11"/>
        <color indexed="14"/>
        <rFont val="Verdana"/>
        <family val="0"/>
      </rPr>
      <t>4.19</t>
    </r>
    <r>
      <rPr>
        <b/>
        <sz val="11"/>
        <rFont val="Verdana"/>
        <family val="0"/>
      </rPr>
      <t>,</t>
    </r>
    <r>
      <rPr>
        <b/>
        <sz val="11"/>
        <color indexed="47"/>
        <rFont val="Verdana"/>
        <family val="0"/>
      </rPr>
      <t>B51:B52</t>
    </r>
    <r>
      <rPr>
        <b/>
        <sz val="11"/>
        <rFont val="Verdana"/>
        <family val="0"/>
      </rPr>
      <t>,</t>
    </r>
    <r>
      <rPr>
        <b/>
        <sz val="11"/>
        <color indexed="46"/>
        <rFont val="Verdana"/>
        <family val="0"/>
      </rPr>
      <t>C51:C52</t>
    </r>
    <r>
      <rPr>
        <b/>
        <sz val="11"/>
        <rFont val="Verdana"/>
        <family val="0"/>
      </rPr>
      <t>)</t>
    </r>
  </si>
  <si>
    <t>=INDEX(B41:C42,2,1)</t>
  </si>
  <si>
    <t>=INDEX(B41:C42,2,2)</t>
  </si>
  <si>
    <r>
      <t>=MATCH(1.5,B55:B58,</t>
    </r>
    <r>
      <rPr>
        <b/>
        <sz val="11"/>
        <color indexed="14"/>
        <rFont val="Verdana"/>
        <family val="0"/>
      </rPr>
      <t>0</t>
    </r>
    <r>
      <rPr>
        <b/>
        <sz val="11"/>
        <rFont val="Verdana"/>
        <family val="0"/>
      </rPr>
      <t>)</t>
    </r>
  </si>
  <si>
    <t>=INDEX(B22:C26,4,2)</t>
  </si>
  <si>
    <t>=INDIRECT($C$31)</t>
  </si>
  <si>
    <t>C7</t>
  </si>
  <si>
    <t>Gold</t>
  </si>
  <si>
    <t>=INDIRECT("C7")</t>
  </si>
  <si>
    <t>=SUM(OFFSET(B22:C26,1,1,2,2))</t>
  </si>
  <si>
    <t>=SUM(OFFSET(B22:C26,1,1,3,3))</t>
  </si>
  <si>
    <t>OFFSET(refer_0,rows_DOWN,cols_ACROSS,height,width)</t>
  </si>
  <si>
    <t xml:space="preserve"> </t>
  </si>
  <si>
    <t>=OFFSET(B35,2,1,1,1)</t>
  </si>
  <si>
    <t>=OFFSET(B35,2,1,1,2)</t>
  </si>
  <si>
    <t>Color</t>
  </si>
  <si>
    <t>red</t>
  </si>
  <si>
    <t>orange</t>
  </si>
  <si>
    <r>
      <t>=LOOKUP("C",{"a",</t>
    </r>
    <r>
      <rPr>
        <b/>
        <sz val="11"/>
        <color indexed="14"/>
        <rFont val="Verdana"/>
        <family val="0"/>
      </rPr>
      <t>"b"</t>
    </r>
    <r>
      <rPr>
        <b/>
        <sz val="11"/>
        <rFont val="Verdana"/>
        <family val="0"/>
      </rPr>
      <t>,"c","d";1,2</t>
    </r>
    <r>
      <rPr>
        <b/>
        <sz val="11"/>
        <color indexed="14"/>
        <rFont val="Verdana"/>
        <family val="0"/>
      </rPr>
      <t>,3</t>
    </r>
    <r>
      <rPr>
        <b/>
        <sz val="11"/>
        <rFont val="Verdana"/>
        <family val="0"/>
      </rPr>
      <t>,4})</t>
    </r>
  </si>
  <si>
    <t>=MATCH(1.5,B55:B58,1)</t>
  </si>
  <si>
    <t>CHOOSE(index_num,value1,value2,...)</t>
  </si>
  <si>
    <t>VLOOKUP(lookup_value_row,table_array,col_index_num,range_lookup)</t>
  </si>
  <si>
    <t>Absolute reference to another workbook and sheet</t>
  </si>
  <si>
    <t>=CELL("row",C2)</t>
  </si>
  <si>
    <t>=CELL("format",C3)</t>
  </si>
  <si>
    <t>=CELL("contents",C4)</t>
  </si>
  <si>
    <t>=CELL("col",C5)</t>
  </si>
  <si>
    <r>
      <t>=CHOOSE(</t>
    </r>
    <r>
      <rPr>
        <b/>
        <sz val="11"/>
        <color indexed="10"/>
        <rFont val="Verdana"/>
        <family val="0"/>
      </rPr>
      <t>2</t>
    </r>
    <r>
      <rPr>
        <b/>
        <sz val="11"/>
        <rFont val="Verdana"/>
        <family val="0"/>
      </rPr>
      <t>,C8,</t>
    </r>
    <r>
      <rPr>
        <b/>
        <sz val="11"/>
        <color indexed="48"/>
        <rFont val="Verdana"/>
        <family val="0"/>
      </rPr>
      <t>C9</t>
    </r>
    <r>
      <rPr>
        <b/>
        <sz val="11"/>
        <rFont val="Verdana"/>
        <family val="0"/>
      </rPr>
      <t>,C10)</t>
    </r>
  </si>
  <si>
    <t>=COLUMN(C16)</t>
  </si>
  <si>
    <t>=ROW(C17)</t>
  </si>
  <si>
    <t>=ROWS(C8:C12)</t>
  </si>
  <si>
    <t>=COLUMNS(C8:C12)</t>
  </si>
  <si>
    <t>=VLOOKUP(5,B22:C26,2)</t>
  </si>
  <si>
    <t>=VLOOKUP(4,B22:C26,2)</t>
  </si>
  <si>
    <t>=VLOOKUP(3,B22:C26,2)</t>
  </si>
  <si>
    <t>=VLOOKUP(2,B22:C26,2)</t>
  </si>
  <si>
    <t>=VLOOKUP(1,B22:C26,2)</t>
  </si>
  <si>
    <t>=INDEX(B22:C26,2,2)</t>
  </si>
  <si>
    <t>INDEX(array,row_num,column_num)</t>
  </si>
  <si>
    <t>Apples</t>
  </si>
  <si>
    <t>Lemons</t>
  </si>
  <si>
    <t>Bananas</t>
  </si>
  <si>
    <t>Pears</t>
  </si>
  <si>
    <t>=ADDRESS(2,3)</t>
  </si>
  <si>
    <t>=ADDRESS(2,3,2)</t>
  </si>
  <si>
    <t>=ADDRESS(2,3,2,FALSE)</t>
  </si>
  <si>
    <t>=ADDRESS(2,3,1,FALSE,"[Book1]Sheet1")</t>
  </si>
  <si>
    <t>=ADDRESS(2,3,1,FALSE,"EXCEL SHEET")</t>
  </si>
  <si>
    <t>TOTAL</t>
  </si>
  <si>
    <t>yes</t>
  </si>
  <si>
    <t>Absolute reference ($C$2)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</si>
</sst>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1"/>
      <name val="Verdana"/>
      <family val="0"/>
    </font>
    <font>
      <b/>
      <sz val="10"/>
      <color indexed="10"/>
      <name val="Verdana"/>
      <family val="0"/>
    </font>
    <font>
      <b/>
      <sz val="10"/>
      <color indexed="48"/>
      <name val="Verdana"/>
      <family val="0"/>
    </font>
    <font>
      <b/>
      <sz val="10"/>
      <color indexed="14"/>
      <name val="Verdana"/>
      <family val="0"/>
    </font>
    <font>
      <b/>
      <sz val="10"/>
      <color indexed="57"/>
      <name val="Verdana"/>
      <family val="0"/>
    </font>
    <font>
      <b/>
      <sz val="10"/>
      <color indexed="61"/>
      <name val="Verdana"/>
      <family val="0"/>
    </font>
    <font>
      <sz val="10"/>
      <color indexed="57"/>
      <name val="Verdana"/>
      <family val="0"/>
    </font>
    <font>
      <b/>
      <sz val="11"/>
      <color indexed="14"/>
      <name val="Verdana"/>
      <family val="0"/>
    </font>
    <font>
      <b/>
      <sz val="11"/>
      <color indexed="48"/>
      <name val="Verdana"/>
      <family val="0"/>
    </font>
    <font>
      <b/>
      <sz val="11"/>
      <color indexed="57"/>
      <name val="Verdana"/>
      <family val="0"/>
    </font>
    <font>
      <b/>
      <sz val="11"/>
      <color indexed="10"/>
      <name val="Verdana"/>
      <family val="0"/>
    </font>
    <font>
      <b/>
      <sz val="10"/>
      <color indexed="45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40"/>
      <name val="Verdana"/>
      <family val="0"/>
    </font>
    <font>
      <b/>
      <sz val="11"/>
      <color indexed="40"/>
      <name val="Verdana"/>
      <family val="0"/>
    </font>
    <font>
      <sz val="10"/>
      <color indexed="53"/>
      <name val="Verdana"/>
      <family val="0"/>
    </font>
    <font>
      <b/>
      <sz val="10"/>
      <color indexed="50"/>
      <name val="Verdana"/>
      <family val="0"/>
    </font>
    <font>
      <b/>
      <sz val="11"/>
      <color indexed="12"/>
      <name val="Verdana"/>
      <family val="0"/>
    </font>
    <font>
      <b/>
      <sz val="10"/>
      <color indexed="12"/>
      <name val="Verdana"/>
      <family val="0"/>
    </font>
    <font>
      <b/>
      <sz val="11"/>
      <color indexed="61"/>
      <name val="Verdana"/>
      <family val="0"/>
    </font>
    <font>
      <b/>
      <sz val="11"/>
      <color indexed="46"/>
      <name val="Verdana"/>
      <family val="0"/>
    </font>
    <font>
      <b/>
      <sz val="11"/>
      <color indexed="47"/>
      <name val="Verdana"/>
      <family val="0"/>
    </font>
    <font>
      <b/>
      <sz val="11"/>
      <color indexed="11"/>
      <name val="Verdan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 quotePrefix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0" fillId="0" borderId="7" xfId="0" applyFont="1" applyBorder="1" applyAlignment="1" quotePrefix="1">
      <alignment/>
    </xf>
    <xf numFmtId="0" fontId="0" fillId="0" borderId="7" xfId="0" applyBorder="1" applyAlignment="1">
      <alignment/>
    </xf>
    <xf numFmtId="0" fontId="11" fillId="0" borderId="0" xfId="0" applyFont="1" applyAlignment="1">
      <alignment/>
    </xf>
    <xf numFmtId="0" fontId="19" fillId="0" borderId="0" xfId="0" applyFont="1" applyAlignment="1" quotePrefix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9" xfId="0" applyBorder="1" applyAlignment="1">
      <alignment/>
    </xf>
    <xf numFmtId="0" fontId="1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0" xfId="0" applyFont="1" applyAlignment="1">
      <alignment/>
    </xf>
    <xf numFmtId="0" fontId="15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9" fillId="0" borderId="4" xfId="0" applyFont="1" applyBorder="1" applyAlignment="1">
      <alignment/>
    </xf>
    <xf numFmtId="0" fontId="28" fillId="0" borderId="0" xfId="0" applyFont="1" applyAlignment="1">
      <alignment/>
    </xf>
    <xf numFmtId="0" fontId="5" fillId="0" borderId="8" xfId="0" applyFont="1" applyFill="1" applyBorder="1" applyAlignment="1">
      <alignment/>
    </xf>
    <xf numFmtId="16" fontId="0" fillId="0" borderId="14" xfId="0" applyNumberFormat="1" applyBorder="1" applyAlignment="1">
      <alignment/>
    </xf>
  </cellXfs>
  <cellStyles count="7">
    <cellStyle name="Normal" xfId="0"/>
    <cellStyle name="Comma [0]" xfId="15"/>
    <cellStyle name="Currency" xfId="16"/>
    <cellStyle name="Currency [0]" xfId="17"/>
    <cellStyle name="Followed Hyperlink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4">
      <selection activeCell="D59" sqref="D59"/>
    </sheetView>
  </sheetViews>
  <sheetFormatPr defaultColWidth="11.00390625" defaultRowHeight="12.75"/>
  <cols>
    <col min="1" max="1" width="4.375" style="4" customWidth="1"/>
    <col min="2" max="2" width="7.25390625" style="4" bestFit="1" customWidth="1"/>
    <col min="3" max="3" width="8.375" style="4" customWidth="1"/>
    <col min="4" max="4" width="8.875" style="4" customWidth="1"/>
    <col min="5" max="5" width="39.75390625" style="4" customWidth="1"/>
    <col min="6" max="6" width="20.25390625" style="4" customWidth="1"/>
    <col min="7" max="7" width="16.375" style="4" bestFit="1" customWidth="1"/>
    <col min="8" max="8" width="38.875" style="4" bestFit="1" customWidth="1"/>
    <col min="9" max="16384" width="10.75390625" style="4" customWidth="1"/>
  </cols>
  <sheetData>
    <row r="1" ht="13.5">
      <c r="C1" s="27"/>
    </row>
    <row r="2" spans="1:5" ht="13.5">
      <c r="A2" s="33"/>
      <c r="B2" s="33"/>
      <c r="C2" s="56"/>
      <c r="D2">
        <f ca="1">CELL("row",C2)</f>
        <v>2</v>
      </c>
      <c r="E2" s="1" t="s">
        <v>37</v>
      </c>
    </row>
    <row r="3" spans="3:5" ht="15" thickBot="1">
      <c r="C3" s="57">
        <v>38050</v>
      </c>
      <c r="D3" t="str">
        <f ca="1">CELL("format",C3)</f>
        <v>D2</v>
      </c>
      <c r="E3" s="1" t="s">
        <v>38</v>
      </c>
    </row>
    <row r="4" spans="3:5" ht="13.5">
      <c r="C4" s="25" t="s">
        <v>62</v>
      </c>
      <c r="D4" s="25" t="str">
        <f ca="1">CELL("contents",C4)</f>
        <v>TOTAL</v>
      </c>
      <c r="E4" s="1" t="s">
        <v>39</v>
      </c>
    </row>
    <row r="5" spans="1:5" ht="13.5">
      <c r="A5" s="27"/>
      <c r="C5" s="56"/>
      <c r="D5">
        <f ca="1">CELL("col",C5)</f>
        <v>3</v>
      </c>
      <c r="E5" s="1" t="s">
        <v>40</v>
      </c>
    </row>
    <row r="6" spans="4:5" ht="13.5">
      <c r="D6" t="b">
        <f>ISBLANK(C6)</f>
        <v>1</v>
      </c>
      <c r="E6" s="1" t="s">
        <v>3</v>
      </c>
    </row>
    <row r="7" spans="3:5" ht="13.5">
      <c r="C7" s="32" t="s">
        <v>21</v>
      </c>
      <c r="D7" t="b">
        <f>ISBLANK(C7)</f>
        <v>0</v>
      </c>
      <c r="E7" s="1" t="s">
        <v>4</v>
      </c>
    </row>
    <row r="8" spans="3:5" ht="13.5">
      <c r="C8" s="28">
        <v>1</v>
      </c>
      <c r="D8" t="b">
        <f>ISEVEN(C8)</f>
        <v>0</v>
      </c>
      <c r="E8" s="1" t="s">
        <v>5</v>
      </c>
    </row>
    <row r="9" spans="3:5" ht="13.5">
      <c r="C9" s="29">
        <v>2</v>
      </c>
      <c r="D9" t="b">
        <f>ISEVEN(C9)</f>
        <v>1</v>
      </c>
      <c r="E9" s="1" t="s">
        <v>6</v>
      </c>
    </row>
    <row r="10" spans="3:5" ht="13.5">
      <c r="C10" s="30">
        <v>1</v>
      </c>
      <c r="D10" t="b">
        <f>ISODD(C10)</f>
        <v>1</v>
      </c>
      <c r="E10" s="1" t="s">
        <v>7</v>
      </c>
    </row>
    <row r="11" spans="3:5" ht="13.5">
      <c r="C11" s="31">
        <v>2</v>
      </c>
      <c r="D11" t="b">
        <f>ISODD(C11)</f>
        <v>0</v>
      </c>
      <c r="E11" s="1" t="s">
        <v>8</v>
      </c>
    </row>
    <row r="12" spans="3:5" ht="13.5">
      <c r="C12" s="30">
        <v>1</v>
      </c>
      <c r="D12" t="b">
        <f>ISNUMBER(C12)</f>
        <v>1</v>
      </c>
      <c r="E12" s="1" t="s">
        <v>9</v>
      </c>
    </row>
    <row r="13" spans="3:5" ht="13.5">
      <c r="C13" t="s">
        <v>63</v>
      </c>
      <c r="D13" t="b">
        <f>ISTEXT(C13)</f>
        <v>1</v>
      </c>
      <c r="E13" s="1" t="s">
        <v>10</v>
      </c>
    </row>
    <row r="14" ht="13.5">
      <c r="G14" s="22"/>
    </row>
    <row r="15" spans="4:6" ht="13.5">
      <c r="D15">
        <f>SUM(C8:CHOOSE(2,C9,C10,C11))</f>
        <v>4</v>
      </c>
      <c r="E15" s="1" t="s">
        <v>11</v>
      </c>
      <c r="F15" s="1" t="s">
        <v>12</v>
      </c>
    </row>
    <row r="16" spans="3:5" ht="13.5">
      <c r="C16" s="26"/>
      <c r="D16">
        <f>COLUMN(C16)</f>
        <v>3</v>
      </c>
      <c r="E16" s="1" t="s">
        <v>42</v>
      </c>
    </row>
    <row r="17" spans="3:5" ht="13.5">
      <c r="C17" s="56"/>
      <c r="D17">
        <f>ROW(C17)</f>
        <v>17</v>
      </c>
      <c r="E17" s="1" t="s">
        <v>43</v>
      </c>
    </row>
    <row r="18" spans="4:5" ht="13.5">
      <c r="D18"/>
      <c r="E18" s="1"/>
    </row>
    <row r="19" spans="4:5" ht="13.5">
      <c r="D19">
        <f>ROWS(C8:C12)</f>
        <v>5</v>
      </c>
      <c r="E19" s="1" t="s">
        <v>44</v>
      </c>
    </row>
    <row r="20" spans="4:5" ht="13.5">
      <c r="D20">
        <f>COLUMNS(C8:C12)</f>
        <v>1</v>
      </c>
      <c r="E20" s="1" t="s">
        <v>45</v>
      </c>
    </row>
    <row r="21" ht="15" thickBot="1"/>
    <row r="22" spans="2:8" ht="15" thickBot="1">
      <c r="B22" s="19">
        <v>1</v>
      </c>
      <c r="C22" s="17">
        <f>1/B22</f>
        <v>1</v>
      </c>
      <c r="D22" s="10">
        <f>VLOOKUP(5,B22:C26,2)</f>
        <v>0.2</v>
      </c>
      <c r="E22" s="1" t="s">
        <v>46</v>
      </c>
      <c r="F22" s="21" t="s">
        <v>35</v>
      </c>
      <c r="G22" s="22"/>
      <c r="H22" s="22"/>
    </row>
    <row r="23" spans="2:5" ht="13.5">
      <c r="B23" s="7">
        <v>2</v>
      </c>
      <c r="C23" s="14">
        <f>1/B23</f>
        <v>0.5</v>
      </c>
      <c r="D23" s="11">
        <f>VLOOKUP(4,B22:C26,2)</f>
        <v>0.25</v>
      </c>
      <c r="E23" s="1" t="s">
        <v>47</v>
      </c>
    </row>
    <row r="24" spans="2:5" ht="13.5">
      <c r="B24" s="7">
        <v>3</v>
      </c>
      <c r="C24" s="9">
        <f>1/B24</f>
        <v>0.3333333333333333</v>
      </c>
      <c r="D24" s="3">
        <f>VLOOKUP(3,B22:C26,2)</f>
        <v>0.3333333333333333</v>
      </c>
      <c r="E24" s="1" t="s">
        <v>48</v>
      </c>
    </row>
    <row r="25" spans="2:5" ht="13.5">
      <c r="B25" s="7">
        <v>4</v>
      </c>
      <c r="C25" s="12">
        <f>1/B25</f>
        <v>0.25</v>
      </c>
      <c r="D25" s="15">
        <f>VLOOKUP(2,B22:C26,2)</f>
        <v>0.5</v>
      </c>
      <c r="E25" s="1" t="s">
        <v>49</v>
      </c>
    </row>
    <row r="26" spans="2:5" ht="15" thickBot="1">
      <c r="B26" s="8">
        <v>5</v>
      </c>
      <c r="C26" s="13">
        <f>1/B26</f>
        <v>0.2</v>
      </c>
      <c r="D26" s="16">
        <f>VLOOKUP(1,B22:C26,2)</f>
        <v>1</v>
      </c>
      <c r="E26" s="1" t="s">
        <v>50</v>
      </c>
    </row>
    <row r="28" spans="4:6" ht="13.5">
      <c r="D28" s="15">
        <f>INDEX(B22:C26,2,2)</f>
        <v>0.5</v>
      </c>
      <c r="E28" s="1" t="s">
        <v>51</v>
      </c>
      <c r="F28" s="2" t="s">
        <v>52</v>
      </c>
    </row>
    <row r="29" spans="4:6" ht="13.5">
      <c r="D29" s="11">
        <f>INDEX(B22:C26,4,2)</f>
        <v>0.25</v>
      </c>
      <c r="E29" s="1" t="s">
        <v>18</v>
      </c>
      <c r="F29" s="20"/>
    </row>
    <row r="30" ht="15" thickBot="1"/>
    <row r="31" spans="3:5" ht="15" thickBot="1">
      <c r="C31" s="18" t="s">
        <v>20</v>
      </c>
      <c r="D31" s="32" t="str">
        <f ca="1">INDIRECT($C$31)</f>
        <v>Gold</v>
      </c>
      <c r="E31" s="1" t="s">
        <v>19</v>
      </c>
    </row>
    <row r="32" spans="4:5" ht="13.5">
      <c r="D32" s="32" t="str">
        <f ca="1">INDIRECT("C7")</f>
        <v>Gold</v>
      </c>
      <c r="E32" s="1" t="s">
        <v>22</v>
      </c>
    </row>
    <row r="34" ht="15" thickBot="1"/>
    <row r="35" spans="2:7" ht="15" thickBot="1">
      <c r="B35" s="38"/>
      <c r="C35" s="34" t="s">
        <v>26</v>
      </c>
      <c r="D35" s="24">
        <f ca="1">OFFSET(B35,2,1,1,1)</f>
        <v>333</v>
      </c>
      <c r="E35" s="1" t="s">
        <v>27</v>
      </c>
      <c r="F35" s="21" t="s">
        <v>25</v>
      </c>
      <c r="G35" s="22"/>
    </row>
    <row r="36" spans="2:5" ht="13.5">
      <c r="B36" s="35" t="s">
        <v>26</v>
      </c>
      <c r="C36" s="36" t="s">
        <v>26</v>
      </c>
      <c r="D36" s="42">
        <f ca="1">OFFSET(B35,2,1,1,2)</f>
        <v>66</v>
      </c>
      <c r="E36" s="1" t="s">
        <v>28</v>
      </c>
    </row>
    <row r="37" spans="2:4" ht="15" thickBot="1">
      <c r="B37" s="37" t="s">
        <v>26</v>
      </c>
      <c r="C37" s="40">
        <v>333</v>
      </c>
      <c r="D37" s="41">
        <v>66</v>
      </c>
    </row>
    <row r="38" spans="4:5" ht="13.5">
      <c r="D38" s="39">
        <f ca="1">SUM(OFFSET(B22:C26,1,1,2,2))</f>
        <v>1.4166666666666665</v>
      </c>
      <c r="E38" s="1" t="s">
        <v>23</v>
      </c>
    </row>
    <row r="39" spans="4:5" ht="13.5">
      <c r="D39">
        <f ca="1">SUM(OFFSET(B22:C26,1,1,3,3))</f>
        <v>2.1666666666666665</v>
      </c>
      <c r="E39" s="1" t="s">
        <v>24</v>
      </c>
    </row>
    <row r="40" ht="15" thickBot="1"/>
    <row r="41" spans="2:5" ht="13.5">
      <c r="B41" s="5" t="s">
        <v>53</v>
      </c>
      <c r="C41" s="6" t="s">
        <v>54</v>
      </c>
      <c r="D41" s="24" t="str">
        <f>INDEX(B41:C42,2,2)</f>
        <v>Pears</v>
      </c>
      <c r="E41" s="1" t="s">
        <v>16</v>
      </c>
    </row>
    <row r="42" spans="2:5" ht="15" thickBot="1">
      <c r="B42" s="54" t="s">
        <v>55</v>
      </c>
      <c r="C42" s="13" t="s">
        <v>56</v>
      </c>
      <c r="D42" s="55" t="str">
        <f>INDEX(B41:C42,2,1)</f>
        <v>Bananas</v>
      </c>
      <c r="E42" s="1" t="s">
        <v>15</v>
      </c>
    </row>
    <row r="44" spans="4:6" ht="13.5">
      <c r="D44" t="str">
        <f>ADDRESS(2,3)</f>
        <v>$C$2</v>
      </c>
      <c r="E44" s="1" t="s">
        <v>57</v>
      </c>
      <c r="F44" s="23" t="s">
        <v>64</v>
      </c>
    </row>
    <row r="45" spans="4:6" ht="13.5">
      <c r="D45" t="str">
        <f>ADDRESS(2,3,2)</f>
        <v>C$2</v>
      </c>
      <c r="E45" s="1" t="s">
        <v>58</v>
      </c>
      <c r="F45" s="23" t="s">
        <v>0</v>
      </c>
    </row>
    <row r="46" spans="4:6" ht="13.5">
      <c r="D46" t="str">
        <f>ADDRESS(2,3,2,FALSE)</f>
        <v>R2C[3]</v>
      </c>
      <c r="E46" s="1" t="s">
        <v>59</v>
      </c>
      <c r="F46" s="23" t="s">
        <v>1</v>
      </c>
    </row>
    <row r="47" spans="4:6" ht="13.5">
      <c r="D47" t="str">
        <f>ADDRESS(2,3,1,FALSE,"[Book1]Sheet1")</f>
        <v>[Book1]Sheet1!R2C3</v>
      </c>
      <c r="E47" s="1" t="s">
        <v>60</v>
      </c>
      <c r="F47" s="23" t="s">
        <v>36</v>
      </c>
    </row>
    <row r="48" spans="4:6" ht="13.5">
      <c r="D48" t="str">
        <f>ADDRESS(2,3,1,FALSE,"EXCEL SHEET")</f>
        <v>'EXCEL SHEET'!R2C3</v>
      </c>
      <c r="E48" s="1" t="s">
        <v>61</v>
      </c>
      <c r="F48" s="23" t="s">
        <v>2</v>
      </c>
    </row>
    <row r="50" spans="2:3" ht="15" thickBot="1">
      <c r="B50" s="53" t="s">
        <v>13</v>
      </c>
      <c r="C50" s="52" t="s">
        <v>29</v>
      </c>
    </row>
    <row r="51" spans="2:5" ht="13.5">
      <c r="B51" s="43">
        <v>4.14</v>
      </c>
      <c r="C51" s="43" t="s">
        <v>30</v>
      </c>
      <c r="D51" s="51" t="str">
        <f>LOOKUP(4.19,B51:B52,C51:C52)</f>
        <v>orange</v>
      </c>
      <c r="E51" s="1" t="s">
        <v>14</v>
      </c>
    </row>
    <row r="52" spans="2:3" ht="15" thickBot="1">
      <c r="B52" s="49">
        <v>4.19</v>
      </c>
      <c r="C52" s="50" t="s">
        <v>31</v>
      </c>
    </row>
    <row r="54" spans="4:5" ht="15" thickBot="1">
      <c r="D54" s="4">
        <f>LOOKUP("C",{"a","b","c","d";1,2,3,4})</f>
        <v>3</v>
      </c>
      <c r="E54" s="1" t="s">
        <v>32</v>
      </c>
    </row>
    <row r="55" ht="13.5">
      <c r="B55" s="45">
        <v>1</v>
      </c>
    </row>
    <row r="56" spans="2:6" ht="13.5">
      <c r="B56" s="44">
        <v>2</v>
      </c>
      <c r="D56" s="24">
        <f>CHOOSE(2,C8,C9,C10)</f>
        <v>2</v>
      </c>
      <c r="E56" s="1" t="s">
        <v>41</v>
      </c>
      <c r="F56" s="21" t="s">
        <v>34</v>
      </c>
    </row>
    <row r="57" ht="13.5">
      <c r="B57" s="44">
        <v>3</v>
      </c>
    </row>
    <row r="58" spans="2:5" ht="15" thickBot="1">
      <c r="B58" s="46">
        <v>1.5</v>
      </c>
      <c r="D58" s="48">
        <f>MATCH(1.5,B55:B58,1)</f>
        <v>1</v>
      </c>
      <c r="E58" s="1" t="s">
        <v>33</v>
      </c>
    </row>
    <row r="59" spans="4:5" ht="13.5">
      <c r="D59" s="47">
        <f>MATCH(1.5,B55:B58,0)</f>
        <v>4</v>
      </c>
      <c r="E59" s="1" t="s">
        <v>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Sauer</dc:creator>
  <cp:keywords/>
  <dc:description/>
  <cp:lastModifiedBy>Don Sauer</cp:lastModifiedBy>
  <dcterms:created xsi:type="dcterms:W3CDTF">2008-09-09T18:41:09Z</dcterms:created>
  <dcterms:modified xsi:type="dcterms:W3CDTF">2009-03-02T20:41:27Z</dcterms:modified>
  <cp:category/>
  <cp:version/>
  <cp:contentType/>
  <cp:contentStatus/>
</cp:coreProperties>
</file>